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9020" windowHeight="8580"/>
  </bookViews>
  <sheets>
    <sheet name="standart" sheetId="1" r:id="rId1"/>
    <sheet name="turism" sheetId="2" r:id="rId2"/>
    <sheet name="sport" sheetId="3" r:id="rId3"/>
    <sheet name="Команда" sheetId="5" r:id="rId4"/>
    <sheet name="Добровольцы" sheetId="6" r:id="rId5"/>
  </sheets>
  <calcPr calcId="145621"/>
</workbook>
</file>

<file path=xl/calcChain.xml><?xml version="1.0" encoding="utf-8"?>
<calcChain xmlns="http://schemas.openxmlformats.org/spreadsheetml/2006/main">
  <c r="C6" i="5" l="1"/>
  <c r="C2" i="5"/>
  <c r="C3" i="5"/>
  <c r="C5" i="5"/>
  <c r="C4" i="5"/>
  <c r="S3" i="3"/>
  <c r="S5" i="3"/>
  <c r="S4" i="3"/>
  <c r="S6" i="3"/>
  <c r="S2" i="3"/>
  <c r="S12" i="2"/>
  <c r="S3" i="2"/>
  <c r="S9" i="2"/>
  <c r="S7" i="2"/>
  <c r="S10" i="2"/>
  <c r="S4" i="2"/>
  <c r="S5" i="2"/>
  <c r="S11" i="2"/>
  <c r="S2" i="2"/>
  <c r="S6" i="2"/>
  <c r="S8" i="2"/>
  <c r="Q4" i="1"/>
  <c r="Q5" i="1"/>
  <c r="Q6" i="1"/>
  <c r="Q3" i="1"/>
  <c r="Q7" i="1"/>
  <c r="Q2" i="1"/>
</calcChain>
</file>

<file path=xl/sharedStrings.xml><?xml version="1.0" encoding="utf-8"?>
<sst xmlns="http://schemas.openxmlformats.org/spreadsheetml/2006/main" count="249" uniqueCount="113">
  <si>
    <t>Борлаков Ахмат</t>
  </si>
  <si>
    <t>Лепшоков Срапиль</t>
  </si>
  <si>
    <t>Черкесск</t>
  </si>
  <si>
    <t>4х4 КЧР</t>
  </si>
  <si>
    <t>Темирканов Руслан</t>
  </si>
  <si>
    <t>Пшихачев Заур</t>
  </si>
  <si>
    <t>Герменчик</t>
  </si>
  <si>
    <t>4х4 Эльбрус</t>
  </si>
  <si>
    <t>ВАЗ 2123</t>
  </si>
  <si>
    <t>ВАЗ 2121</t>
  </si>
  <si>
    <t>Шидаков Солтан</t>
  </si>
  <si>
    <t>Семенов Науруз</t>
  </si>
  <si>
    <t>Усть-Джегута</t>
  </si>
  <si>
    <t>УАЗ 3151</t>
  </si>
  <si>
    <t>Цримов Заур</t>
  </si>
  <si>
    <t>Цримов Башир</t>
  </si>
  <si>
    <t>Псыгансу</t>
  </si>
  <si>
    <t>Абрегов Ахмед</t>
  </si>
  <si>
    <t>Хачетлов Тимур</t>
  </si>
  <si>
    <t>Нальчик</t>
  </si>
  <si>
    <t>Атабиев Аслан</t>
  </si>
  <si>
    <t>Романов Александр</t>
  </si>
  <si>
    <t>Стайков Асен</t>
  </si>
  <si>
    <t>Стайков Константин</t>
  </si>
  <si>
    <t>КБР 4х4</t>
  </si>
  <si>
    <t>ВАЗ 21214</t>
  </si>
  <si>
    <t>Шомахов Эльдар</t>
  </si>
  <si>
    <t>Уртенов Марат</t>
  </si>
  <si>
    <t>Ораков Артур</t>
  </si>
  <si>
    <t>Ныров Азамат</t>
  </si>
  <si>
    <t>Кашхатау</t>
  </si>
  <si>
    <t>УАЗ 469</t>
  </si>
  <si>
    <t>Бешкуров Хамидби</t>
  </si>
  <si>
    <t>Теунов Андзор</t>
  </si>
  <si>
    <t>Баксан</t>
  </si>
  <si>
    <t>Дзугулов Ибрагим</t>
  </si>
  <si>
    <t>Арамисов Касим</t>
  </si>
  <si>
    <t>Юанов Алим</t>
  </si>
  <si>
    <t>Юанов Рустам</t>
  </si>
  <si>
    <t>Шалушка</t>
  </si>
  <si>
    <t>Jeep Wrangler</t>
  </si>
  <si>
    <t>Юанов Атмир</t>
  </si>
  <si>
    <t>Жаков Азамат</t>
  </si>
  <si>
    <t>ГАЗ 69</t>
  </si>
  <si>
    <t>Газаев Ануар</t>
  </si>
  <si>
    <t>Газаев Алим</t>
  </si>
  <si>
    <t>Яникой</t>
  </si>
  <si>
    <t>Жарашуев Ислам</t>
  </si>
  <si>
    <t>Биязиров Азамат</t>
  </si>
  <si>
    <t>Цримов Бетал</t>
  </si>
  <si>
    <t>Цримов Ислам</t>
  </si>
  <si>
    <t>Гергоков Эльдар</t>
  </si>
  <si>
    <t>Кулиев Хасан</t>
  </si>
  <si>
    <t>Хасанья</t>
  </si>
  <si>
    <t>4х4 Барс-Эль</t>
  </si>
  <si>
    <t>Балов Руслан</t>
  </si>
  <si>
    <t>Фарниев Руслан</t>
  </si>
  <si>
    <t>ВАЗ 2130</t>
  </si>
  <si>
    <t>Хамурзов Заур</t>
  </si>
  <si>
    <t>Салагаев Ибрагим</t>
  </si>
  <si>
    <t>Тезиев Сослан</t>
  </si>
  <si>
    <t>Владикавказ</t>
  </si>
  <si>
    <t>4х4 Владикавказ</t>
  </si>
  <si>
    <t>Камылин Сергей</t>
  </si>
  <si>
    <t>Кулаева Заира</t>
  </si>
  <si>
    <t>Кудаев Руслан</t>
  </si>
  <si>
    <t>Жириков Мухадин</t>
  </si>
  <si>
    <t>Терек</t>
  </si>
  <si>
    <t>Полишук Алексей</t>
  </si>
  <si>
    <t>Цурихин Владимир</t>
  </si>
  <si>
    <t>Азаматов Азнор</t>
  </si>
  <si>
    <t>Токлуев Амаш</t>
  </si>
  <si>
    <t>Бабугент</t>
  </si>
  <si>
    <t>Салпагаров Ислам</t>
  </si>
  <si>
    <t>Борлаков Рустам</t>
  </si>
  <si>
    <t>Шаваев Эльдар</t>
  </si>
  <si>
    <t>Холамханов Расур</t>
  </si>
  <si>
    <t>Бжекшиев Борис</t>
  </si>
  <si>
    <t>Бжекшиев Ислам</t>
  </si>
  <si>
    <t>Амедов Рафик</t>
  </si>
  <si>
    <t>Бекбаев Абель</t>
  </si>
  <si>
    <t>Нарткала</t>
  </si>
  <si>
    <t>Эристаев Марат</t>
  </si>
  <si>
    <t>Чочуев Ахмат</t>
  </si>
  <si>
    <t>Асанов Расул</t>
  </si>
  <si>
    <t>Уянаев Алим</t>
  </si>
  <si>
    <t>Ципинов Муаед</t>
  </si>
  <si>
    <t>Камбиев Муаед</t>
  </si>
  <si>
    <t>ДОСААФ</t>
  </si>
  <si>
    <t>Нибежев Рустам</t>
  </si>
  <si>
    <t>Лебский Кирилл</t>
  </si>
  <si>
    <t>Ахмедов Форамуз</t>
  </si>
  <si>
    <t>Анваров Исмаил</t>
  </si>
  <si>
    <t>Бегиев Азамат</t>
  </si>
  <si>
    <t>Кумахов Алим</t>
  </si>
  <si>
    <t>Старт</t>
  </si>
  <si>
    <t>Финиш</t>
  </si>
  <si>
    <t>№</t>
  </si>
  <si>
    <t>ФИО пилот</t>
  </si>
  <si>
    <t>ФИО штурман</t>
  </si>
  <si>
    <t>Город</t>
  </si>
  <si>
    <t>Клуб</t>
  </si>
  <si>
    <t>Авто</t>
  </si>
  <si>
    <t>Круги Туризм</t>
  </si>
  <si>
    <t>Круги Спорт</t>
  </si>
  <si>
    <t>Круги Стандарт</t>
  </si>
  <si>
    <t>Балагов Залим</t>
  </si>
  <si>
    <t>Балагов Мурат</t>
  </si>
  <si>
    <t>сход</t>
  </si>
  <si>
    <t>Время</t>
  </si>
  <si>
    <t>Пеналь</t>
  </si>
  <si>
    <t>Баллы</t>
  </si>
  <si>
    <t>Свободный заезд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</si>
</sst>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/>
    <xf numFmtId="0" fontId="0" fillId="0" borderId="1" xfId="0" applyBorder="1"/>
    <xf numFmtId="0" fontId="0" fillId="0" borderId="2" xfId="0" applyBorder="1" applyAlignment="1">
      <alignment horizontal="center"/>
    </xf>
    <xf numFmtId="21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/>
    <xf numFmtId="0" fontId="1" fillId="0" borderId="1" xfId="0" applyFont="1" applyBorder="1"/>
    <xf numFmtId="21" fontId="1" fillId="0" borderId="1" xfId="0" applyNumberFormat="1" applyFont="1" applyBorder="1"/>
    <xf numFmtId="2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workbookViewId="0">
      <selection activeCell="D20" sqref="D20"/>
    </sheetView>
  </sheetViews>
  <sheetFormatPr defaultRowHeight="15" x14ac:dyDescent="0.25"/>
  <cols>
    <col min="1" max="1" width="3.5703125" customWidth="1"/>
    <col min="2" max="2" width="4.85546875" customWidth="1"/>
    <col min="3" max="3" width="18.5703125" customWidth="1"/>
    <col min="4" max="4" width="22.7109375" customWidth="1"/>
    <col min="5" max="5" width="12.5703125" customWidth="1"/>
    <col min="6" max="6" width="15.28515625" customWidth="1"/>
    <col min="7" max="7" width="9.140625" customWidth="1"/>
    <col min="8" max="13" width="9.140625" hidden="1" customWidth="1"/>
    <col min="14" max="14" width="3.7109375" customWidth="1"/>
    <col min="15" max="15" width="14.7109375" customWidth="1"/>
    <col min="16" max="16" width="14.28515625" customWidth="1"/>
    <col min="17" max="17" width="11.42578125" customWidth="1"/>
  </cols>
  <sheetData>
    <row r="1" spans="1:18" ht="15.75" x14ac:dyDescent="0.25">
      <c r="A1" s="7"/>
      <c r="B1" s="8" t="s">
        <v>97</v>
      </c>
      <c r="C1" s="8" t="s">
        <v>98</v>
      </c>
      <c r="D1" s="8" t="s">
        <v>99</v>
      </c>
      <c r="E1" s="8" t="s">
        <v>100</v>
      </c>
      <c r="F1" s="8" t="s">
        <v>101</v>
      </c>
      <c r="G1" s="8" t="s">
        <v>102</v>
      </c>
      <c r="H1" s="7"/>
      <c r="I1" s="9" t="s">
        <v>105</v>
      </c>
      <c r="J1" s="9"/>
      <c r="K1" s="9"/>
      <c r="L1" s="9"/>
      <c r="M1" s="9"/>
      <c r="N1" s="7"/>
      <c r="O1" s="10" t="s">
        <v>95</v>
      </c>
      <c r="P1" s="10" t="s">
        <v>96</v>
      </c>
      <c r="Q1" s="7" t="s">
        <v>109</v>
      </c>
      <c r="R1" s="7"/>
    </row>
    <row r="2" spans="1:18" ht="21.75" customHeight="1" x14ac:dyDescent="0.25">
      <c r="A2" s="7">
        <v>1</v>
      </c>
      <c r="B2" s="11">
        <v>7</v>
      </c>
      <c r="C2" s="7" t="s">
        <v>20</v>
      </c>
      <c r="D2" s="7" t="s">
        <v>21</v>
      </c>
      <c r="E2" s="7" t="s">
        <v>19</v>
      </c>
      <c r="F2" s="7" t="s">
        <v>7</v>
      </c>
      <c r="G2" s="7" t="s">
        <v>9</v>
      </c>
      <c r="H2" s="7"/>
      <c r="I2" s="12"/>
      <c r="J2" s="12"/>
      <c r="K2" s="12"/>
      <c r="L2" s="12"/>
      <c r="M2" s="12"/>
      <c r="N2" s="7"/>
      <c r="O2" s="13">
        <v>0.50138888888888888</v>
      </c>
      <c r="P2" s="13">
        <v>0.51482638888888888</v>
      </c>
      <c r="Q2" s="14">
        <f t="shared" ref="Q2:Q7" si="0">P2-O2</f>
        <v>1.3437499999999991E-2</v>
      </c>
      <c r="R2" s="7"/>
    </row>
    <row r="3" spans="1:18" ht="21.75" customHeight="1" x14ac:dyDescent="0.25">
      <c r="A3" s="7">
        <v>2</v>
      </c>
      <c r="B3" s="7">
        <v>40</v>
      </c>
      <c r="C3" s="7" t="s">
        <v>84</v>
      </c>
      <c r="D3" s="7" t="s">
        <v>85</v>
      </c>
      <c r="E3" s="7" t="s">
        <v>53</v>
      </c>
      <c r="F3" s="7" t="s">
        <v>24</v>
      </c>
      <c r="G3" s="7" t="s">
        <v>31</v>
      </c>
      <c r="H3" s="7"/>
      <c r="I3" s="12"/>
      <c r="J3" s="12"/>
      <c r="K3" s="12"/>
      <c r="L3" s="12"/>
      <c r="M3" s="12"/>
      <c r="N3" s="7"/>
      <c r="O3" s="13">
        <v>0.50277777777777777</v>
      </c>
      <c r="P3" s="13">
        <v>0.51648148148148143</v>
      </c>
      <c r="Q3" s="14">
        <f t="shared" si="0"/>
        <v>1.3703703703703662E-2</v>
      </c>
      <c r="R3" s="7"/>
    </row>
    <row r="4" spans="1:18" ht="21.75" customHeight="1" x14ac:dyDescent="0.25">
      <c r="A4" s="7">
        <v>3</v>
      </c>
      <c r="B4" s="7">
        <v>60</v>
      </c>
      <c r="C4" s="7" t="s">
        <v>44</v>
      </c>
      <c r="D4" s="7" t="s">
        <v>45</v>
      </c>
      <c r="E4" s="7" t="s">
        <v>46</v>
      </c>
      <c r="F4" s="7" t="s">
        <v>24</v>
      </c>
      <c r="G4" s="7" t="s">
        <v>13</v>
      </c>
      <c r="H4" s="7"/>
      <c r="I4" s="12"/>
      <c r="J4" s="12"/>
      <c r="K4" s="12"/>
      <c r="L4" s="12"/>
      <c r="M4" s="12"/>
      <c r="N4" s="7"/>
      <c r="O4" s="13">
        <v>0.50416666666666665</v>
      </c>
      <c r="P4" s="13">
        <v>0.51793981481481477</v>
      </c>
      <c r="Q4" s="14">
        <f t="shared" si="0"/>
        <v>1.3773148148148118E-2</v>
      </c>
      <c r="R4" s="7"/>
    </row>
    <row r="5" spans="1:18" ht="21.75" customHeight="1" x14ac:dyDescent="0.25">
      <c r="A5" s="7">
        <v>4</v>
      </c>
      <c r="B5" s="7">
        <v>59</v>
      </c>
      <c r="C5" s="7" t="s">
        <v>82</v>
      </c>
      <c r="D5" s="7" t="s">
        <v>83</v>
      </c>
      <c r="E5" s="7" t="s">
        <v>53</v>
      </c>
      <c r="F5" s="7" t="s">
        <v>24</v>
      </c>
      <c r="G5" s="7" t="s">
        <v>13</v>
      </c>
      <c r="H5" s="7"/>
      <c r="I5" s="12"/>
      <c r="J5" s="12"/>
      <c r="K5" s="12"/>
      <c r="L5" s="12"/>
      <c r="M5" s="12"/>
      <c r="N5" s="7"/>
      <c r="O5" s="13">
        <v>0.50381944444444449</v>
      </c>
      <c r="P5" s="13">
        <v>0.51829861111111108</v>
      </c>
      <c r="Q5" s="14">
        <f t="shared" si="0"/>
        <v>1.4479166666666599E-2</v>
      </c>
      <c r="R5" s="7"/>
    </row>
    <row r="6" spans="1:18" ht="21.75" customHeight="1" x14ac:dyDescent="0.25">
      <c r="A6" s="7">
        <v>4</v>
      </c>
      <c r="B6" s="7">
        <v>56</v>
      </c>
      <c r="C6" s="7" t="s">
        <v>22</v>
      </c>
      <c r="D6" s="7" t="s">
        <v>23</v>
      </c>
      <c r="E6" s="7" t="s">
        <v>19</v>
      </c>
      <c r="F6" s="7" t="s">
        <v>24</v>
      </c>
      <c r="G6" s="7" t="s">
        <v>25</v>
      </c>
      <c r="H6" s="7"/>
      <c r="I6" s="12"/>
      <c r="J6" s="12"/>
      <c r="K6" s="12"/>
      <c r="L6" s="12"/>
      <c r="M6" s="12"/>
      <c r="N6" s="7"/>
      <c r="O6" s="13">
        <v>0.50312499999999993</v>
      </c>
      <c r="P6" s="13">
        <v>0.51760416666666664</v>
      </c>
      <c r="Q6" s="14">
        <f t="shared" si="0"/>
        <v>1.447916666666671E-2</v>
      </c>
      <c r="R6" s="7"/>
    </row>
    <row r="7" spans="1:18" ht="21.75" customHeight="1" x14ac:dyDescent="0.25">
      <c r="A7" s="7">
        <v>5</v>
      </c>
      <c r="B7" s="7">
        <v>15</v>
      </c>
      <c r="C7" s="7" t="s">
        <v>28</v>
      </c>
      <c r="D7" s="7" t="s">
        <v>29</v>
      </c>
      <c r="E7" s="7" t="s">
        <v>30</v>
      </c>
      <c r="F7" s="7" t="s">
        <v>7</v>
      </c>
      <c r="G7" s="7" t="s">
        <v>31</v>
      </c>
      <c r="H7" s="7"/>
      <c r="I7" s="12"/>
      <c r="J7" s="12"/>
      <c r="K7" s="12"/>
      <c r="L7" s="12"/>
      <c r="M7" s="12"/>
      <c r="N7" s="7"/>
      <c r="O7" s="13">
        <v>0.50208333333333333</v>
      </c>
      <c r="P7" s="13">
        <v>0.51665509259259257</v>
      </c>
      <c r="Q7" s="14">
        <f t="shared" si="0"/>
        <v>1.4571759259259243E-2</v>
      </c>
      <c r="R7" s="7"/>
    </row>
    <row r="8" spans="1:18" ht="21.75" customHeight="1" x14ac:dyDescent="0.25">
      <c r="A8" s="7">
        <v>7</v>
      </c>
      <c r="B8" s="7">
        <v>6</v>
      </c>
      <c r="C8" s="7" t="s">
        <v>93</v>
      </c>
      <c r="D8" s="7" t="s">
        <v>94</v>
      </c>
      <c r="E8" s="7" t="s">
        <v>19</v>
      </c>
      <c r="F8" s="7" t="s">
        <v>88</v>
      </c>
      <c r="G8" s="7" t="s">
        <v>9</v>
      </c>
      <c r="H8" s="7"/>
      <c r="I8" s="12"/>
      <c r="J8" s="12"/>
      <c r="K8" s="12"/>
      <c r="L8" s="12"/>
      <c r="M8" s="12"/>
      <c r="N8" s="7"/>
      <c r="O8" s="13">
        <v>0.50104166666666672</v>
      </c>
      <c r="P8" s="12"/>
      <c r="Q8" s="15" t="s">
        <v>108</v>
      </c>
      <c r="R8" s="7"/>
    </row>
    <row r="9" spans="1:18" ht="21.75" customHeight="1" x14ac:dyDescent="0.25">
      <c r="A9" s="7">
        <v>8</v>
      </c>
      <c r="B9" s="7">
        <v>11</v>
      </c>
      <c r="C9" s="7" t="s">
        <v>18</v>
      </c>
      <c r="D9" s="7" t="s">
        <v>90</v>
      </c>
      <c r="E9" s="7" t="s">
        <v>19</v>
      </c>
      <c r="F9" s="7" t="s">
        <v>7</v>
      </c>
      <c r="G9" s="7" t="s">
        <v>9</v>
      </c>
      <c r="H9" s="7"/>
      <c r="I9" s="12"/>
      <c r="J9" s="12"/>
      <c r="K9" s="12"/>
      <c r="L9" s="12"/>
      <c r="M9" s="12"/>
      <c r="N9" s="7"/>
      <c r="O9" s="13">
        <v>0.50173611111111105</v>
      </c>
      <c r="P9" s="12"/>
      <c r="Q9" s="15" t="s">
        <v>108</v>
      </c>
      <c r="R9" s="7"/>
    </row>
    <row r="10" spans="1:18" ht="21.75" customHeight="1" x14ac:dyDescent="0.25">
      <c r="A10" s="7">
        <v>9</v>
      </c>
      <c r="B10" s="7">
        <v>27</v>
      </c>
      <c r="C10" s="7" t="s">
        <v>92</v>
      </c>
      <c r="D10" s="7" t="s">
        <v>91</v>
      </c>
      <c r="E10" s="7" t="s">
        <v>19</v>
      </c>
      <c r="F10" s="7" t="s">
        <v>24</v>
      </c>
      <c r="G10" s="7" t="s">
        <v>9</v>
      </c>
      <c r="H10" s="7"/>
      <c r="I10" s="12"/>
      <c r="J10" s="12"/>
      <c r="K10" s="12"/>
      <c r="L10" s="12"/>
      <c r="M10" s="12"/>
      <c r="N10" s="7"/>
      <c r="O10" s="13">
        <v>0.5024305555555556</v>
      </c>
      <c r="P10" s="12"/>
      <c r="Q10" s="15" t="s">
        <v>108</v>
      </c>
      <c r="R10" s="7"/>
    </row>
    <row r="11" spans="1:18" ht="21.75" customHeight="1" x14ac:dyDescent="0.25">
      <c r="A11" s="7">
        <v>10</v>
      </c>
      <c r="B11" s="7">
        <v>57</v>
      </c>
      <c r="C11" s="7" t="s">
        <v>107</v>
      </c>
      <c r="D11" s="7" t="s">
        <v>106</v>
      </c>
      <c r="E11" s="7" t="s">
        <v>19</v>
      </c>
      <c r="F11" s="7" t="s">
        <v>7</v>
      </c>
      <c r="G11" s="7" t="s">
        <v>9</v>
      </c>
      <c r="H11" s="7"/>
      <c r="I11" s="12"/>
      <c r="J11" s="12"/>
      <c r="K11" s="12"/>
      <c r="L11" s="12"/>
      <c r="M11" s="12"/>
      <c r="N11" s="7"/>
      <c r="O11" s="13">
        <v>0.50347222222222221</v>
      </c>
      <c r="P11" s="12"/>
      <c r="Q11" s="15" t="s">
        <v>108</v>
      </c>
      <c r="R11" s="7"/>
    </row>
    <row r="12" spans="1:18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</sheetData>
  <sortState ref="B2:Q11">
    <sortCondition ref="Q2:Q11"/>
  </sortState>
  <mergeCells count="1">
    <mergeCell ref="I1:M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workbookViewId="0">
      <selection activeCell="C11" sqref="C11"/>
    </sheetView>
  </sheetViews>
  <sheetFormatPr defaultRowHeight="15" x14ac:dyDescent="0.25"/>
  <cols>
    <col min="1" max="1" width="3.42578125" customWidth="1"/>
    <col min="2" max="2" width="4.85546875" customWidth="1"/>
    <col min="3" max="3" width="21.140625" customWidth="1"/>
    <col min="4" max="4" width="21.85546875" customWidth="1"/>
    <col min="5" max="5" width="12.42578125" customWidth="1"/>
    <col min="6" max="6" width="16" customWidth="1"/>
    <col min="7" max="7" width="9.140625" customWidth="1"/>
    <col min="8" max="14" width="9.140625" hidden="1" customWidth="1"/>
    <col min="15" max="15" width="3.85546875" customWidth="1"/>
    <col min="16" max="19" width="9.42578125" customWidth="1"/>
  </cols>
  <sheetData>
    <row r="1" spans="1:19" x14ac:dyDescent="0.25">
      <c r="B1" s="3" t="s">
        <v>97</v>
      </c>
      <c r="C1" s="3" t="s">
        <v>98</v>
      </c>
      <c r="D1" s="3" t="s">
        <v>99</v>
      </c>
      <c r="E1" s="3" t="s">
        <v>100</v>
      </c>
      <c r="F1" s="3" t="s">
        <v>101</v>
      </c>
      <c r="G1" s="3" t="s">
        <v>102</v>
      </c>
      <c r="I1" s="6" t="s">
        <v>103</v>
      </c>
      <c r="J1" s="6"/>
      <c r="K1" s="6"/>
      <c r="L1" s="6"/>
      <c r="M1" s="6"/>
      <c r="N1" s="6"/>
      <c r="P1" t="s">
        <v>95</v>
      </c>
      <c r="Q1" t="s">
        <v>96</v>
      </c>
      <c r="R1" t="s">
        <v>110</v>
      </c>
      <c r="S1" t="s">
        <v>109</v>
      </c>
    </row>
    <row r="2" spans="1:19" ht="21.75" customHeight="1" x14ac:dyDescent="0.25">
      <c r="A2">
        <v>1</v>
      </c>
      <c r="B2">
        <v>17</v>
      </c>
      <c r="C2" t="s">
        <v>51</v>
      </c>
      <c r="D2" t="s">
        <v>52</v>
      </c>
      <c r="E2" t="s">
        <v>53</v>
      </c>
      <c r="F2" t="s">
        <v>54</v>
      </c>
      <c r="G2" t="s">
        <v>13</v>
      </c>
      <c r="I2" s="2"/>
      <c r="J2" s="2"/>
      <c r="K2" s="2"/>
      <c r="L2" s="2"/>
      <c r="M2" s="2"/>
      <c r="N2" s="2"/>
      <c r="P2" s="4">
        <v>0.54305555555555551</v>
      </c>
      <c r="Q2" s="4">
        <v>0.55817129629629625</v>
      </c>
      <c r="R2" s="2"/>
      <c r="S2" s="4">
        <f t="shared" ref="S2:S11" si="0">Q2-P2</f>
        <v>1.5115740740740735E-2</v>
      </c>
    </row>
    <row r="3" spans="1:19" ht="21.75" customHeight="1" x14ac:dyDescent="0.25">
      <c r="A3">
        <v>2</v>
      </c>
      <c r="B3">
        <v>55</v>
      </c>
      <c r="C3" t="s">
        <v>10</v>
      </c>
      <c r="D3" t="s">
        <v>11</v>
      </c>
      <c r="E3" t="s">
        <v>12</v>
      </c>
      <c r="F3" t="s">
        <v>3</v>
      </c>
      <c r="G3" t="s">
        <v>13</v>
      </c>
      <c r="I3" s="2"/>
      <c r="J3" s="2"/>
      <c r="K3" s="2"/>
      <c r="L3" s="2"/>
      <c r="M3" s="2"/>
      <c r="N3" s="2"/>
      <c r="P3" s="4">
        <v>0.55578703703703702</v>
      </c>
      <c r="Q3" s="4">
        <v>0.57091435185185191</v>
      </c>
      <c r="R3" s="2"/>
      <c r="S3" s="4">
        <f t="shared" si="0"/>
        <v>1.5127314814814885E-2</v>
      </c>
    </row>
    <row r="4" spans="1:19" ht="21.75" customHeight="1" x14ac:dyDescent="0.25">
      <c r="A4">
        <v>3</v>
      </c>
      <c r="B4">
        <v>31</v>
      </c>
      <c r="C4" t="s">
        <v>32</v>
      </c>
      <c r="D4" t="s">
        <v>33</v>
      </c>
      <c r="E4" t="s">
        <v>34</v>
      </c>
      <c r="F4" t="s">
        <v>24</v>
      </c>
      <c r="G4" t="s">
        <v>8</v>
      </c>
      <c r="I4" s="2"/>
      <c r="J4" s="2"/>
      <c r="K4" s="2"/>
      <c r="L4" s="2"/>
      <c r="M4" s="2"/>
      <c r="N4" s="2"/>
      <c r="P4" s="4">
        <v>0.54652777777777783</v>
      </c>
      <c r="Q4" s="4">
        <v>0.56202546296296296</v>
      </c>
      <c r="R4" s="2"/>
      <c r="S4" s="4">
        <f t="shared" si="0"/>
        <v>1.5497685185185128E-2</v>
      </c>
    </row>
    <row r="5" spans="1:19" ht="21.75" customHeight="1" x14ac:dyDescent="0.25">
      <c r="A5">
        <v>4</v>
      </c>
      <c r="B5">
        <v>20</v>
      </c>
      <c r="C5" t="s">
        <v>26</v>
      </c>
      <c r="D5" t="s">
        <v>27</v>
      </c>
      <c r="E5" t="s">
        <v>19</v>
      </c>
      <c r="F5" t="s">
        <v>7</v>
      </c>
      <c r="G5" t="s">
        <v>9</v>
      </c>
      <c r="I5" s="2"/>
      <c r="J5" s="2"/>
      <c r="K5" s="2"/>
      <c r="L5" s="2"/>
      <c r="M5" s="2"/>
      <c r="N5" s="2"/>
      <c r="P5" s="4">
        <v>0.5444444444444444</v>
      </c>
      <c r="Q5" s="4">
        <v>0.56015046296296289</v>
      </c>
      <c r="R5" s="2"/>
      <c r="S5" s="4">
        <f t="shared" si="0"/>
        <v>1.5706018518518494E-2</v>
      </c>
    </row>
    <row r="6" spans="1:19" ht="21.75" customHeight="1" x14ac:dyDescent="0.25">
      <c r="A6">
        <v>5</v>
      </c>
      <c r="B6">
        <v>16</v>
      </c>
      <c r="C6" t="s">
        <v>4</v>
      </c>
      <c r="D6" t="s">
        <v>5</v>
      </c>
      <c r="E6" t="s">
        <v>6</v>
      </c>
      <c r="F6" t="s">
        <v>7</v>
      </c>
      <c r="G6" t="s">
        <v>9</v>
      </c>
      <c r="I6" s="2"/>
      <c r="J6" s="2"/>
      <c r="K6" s="2"/>
      <c r="L6" s="2"/>
      <c r="M6" s="2"/>
      <c r="N6" s="2"/>
      <c r="P6" s="4">
        <v>0.54236111111111118</v>
      </c>
      <c r="Q6" s="4">
        <v>0.55810185185185179</v>
      </c>
      <c r="R6" s="2"/>
      <c r="S6" s="4">
        <f t="shared" si="0"/>
        <v>1.5740740740740611E-2</v>
      </c>
    </row>
    <row r="7" spans="1:19" ht="21.75" customHeight="1" x14ac:dyDescent="0.25">
      <c r="A7">
        <v>6</v>
      </c>
      <c r="B7">
        <v>43</v>
      </c>
      <c r="C7" t="s">
        <v>79</v>
      </c>
      <c r="D7" t="s">
        <v>80</v>
      </c>
      <c r="E7" t="s">
        <v>81</v>
      </c>
      <c r="F7" t="s">
        <v>7</v>
      </c>
      <c r="G7" t="s">
        <v>9</v>
      </c>
      <c r="I7" s="2"/>
      <c r="J7" s="2"/>
      <c r="K7" s="2"/>
      <c r="L7" s="2"/>
      <c r="M7" s="2"/>
      <c r="N7" s="2"/>
      <c r="P7" s="4">
        <v>0.55208333333333337</v>
      </c>
      <c r="Q7" s="4">
        <v>0.56839120370370366</v>
      </c>
      <c r="R7" s="2"/>
      <c r="S7" s="4">
        <f t="shared" si="0"/>
        <v>1.6307870370370292E-2</v>
      </c>
    </row>
    <row r="8" spans="1:19" ht="21.75" customHeight="1" x14ac:dyDescent="0.25">
      <c r="A8">
        <v>7</v>
      </c>
      <c r="B8">
        <v>5</v>
      </c>
      <c r="C8" t="s">
        <v>63</v>
      </c>
      <c r="D8" t="s">
        <v>64</v>
      </c>
      <c r="E8" t="s">
        <v>61</v>
      </c>
      <c r="F8" t="s">
        <v>62</v>
      </c>
      <c r="G8" t="s">
        <v>9</v>
      </c>
      <c r="I8" s="2"/>
      <c r="J8" s="2"/>
      <c r="K8" s="2"/>
      <c r="L8" s="2"/>
      <c r="M8" s="2"/>
      <c r="N8" s="2"/>
      <c r="P8" s="4">
        <v>0.5395833333333333</v>
      </c>
      <c r="Q8" s="4">
        <v>0.55623842592592598</v>
      </c>
      <c r="R8" s="2"/>
      <c r="S8" s="4">
        <f t="shared" si="0"/>
        <v>1.665509259259268E-2</v>
      </c>
    </row>
    <row r="9" spans="1:19" ht="21.75" customHeight="1" x14ac:dyDescent="0.25">
      <c r="A9">
        <v>8</v>
      </c>
      <c r="B9">
        <v>53</v>
      </c>
      <c r="C9" t="s">
        <v>14</v>
      </c>
      <c r="D9" t="s">
        <v>15</v>
      </c>
      <c r="E9" t="s">
        <v>16</v>
      </c>
      <c r="F9" t="s">
        <v>7</v>
      </c>
      <c r="G9" t="s">
        <v>9</v>
      </c>
      <c r="I9" s="2"/>
      <c r="J9" s="2"/>
      <c r="K9" s="2"/>
      <c r="L9" s="2"/>
      <c r="M9" s="2"/>
      <c r="N9" s="2"/>
      <c r="P9" s="4">
        <v>0.55451388888888886</v>
      </c>
      <c r="Q9" s="4">
        <v>0.57122685185185185</v>
      </c>
      <c r="R9" s="2"/>
      <c r="S9" s="4">
        <f t="shared" si="0"/>
        <v>1.6712962962962985E-2</v>
      </c>
    </row>
    <row r="10" spans="1:19" ht="21.75" customHeight="1" x14ac:dyDescent="0.25">
      <c r="A10">
        <v>9</v>
      </c>
      <c r="B10">
        <v>33</v>
      </c>
      <c r="C10" t="s">
        <v>17</v>
      </c>
      <c r="D10" t="s">
        <v>18</v>
      </c>
      <c r="E10" t="s">
        <v>19</v>
      </c>
      <c r="F10" t="s">
        <v>7</v>
      </c>
      <c r="G10" t="s">
        <v>8</v>
      </c>
      <c r="I10" s="2"/>
      <c r="J10" s="2"/>
      <c r="K10" s="2"/>
      <c r="L10" s="2"/>
      <c r="M10" s="2"/>
      <c r="N10" s="2"/>
      <c r="P10" s="4">
        <v>0.54826388888888888</v>
      </c>
      <c r="Q10" s="4">
        <v>0.56668981481481484</v>
      </c>
      <c r="R10" s="2"/>
      <c r="S10" s="4">
        <f t="shared" si="0"/>
        <v>1.8425925925925957E-2</v>
      </c>
    </row>
    <row r="11" spans="1:19" ht="21.75" customHeight="1" x14ac:dyDescent="0.25">
      <c r="A11">
        <v>10</v>
      </c>
      <c r="B11">
        <v>18</v>
      </c>
      <c r="C11" t="s">
        <v>65</v>
      </c>
      <c r="D11" t="s">
        <v>66</v>
      </c>
      <c r="E11" t="s">
        <v>67</v>
      </c>
      <c r="F11" t="s">
        <v>24</v>
      </c>
      <c r="G11" t="s">
        <v>13</v>
      </c>
      <c r="I11" s="2"/>
      <c r="J11" s="2"/>
      <c r="K11" s="2"/>
      <c r="L11" s="2"/>
      <c r="M11" s="2"/>
      <c r="N11" s="2"/>
      <c r="P11" s="4">
        <v>0.54375000000000007</v>
      </c>
      <c r="Q11" s="4">
        <v>0.56304398148148149</v>
      </c>
      <c r="R11" s="2"/>
      <c r="S11" s="4">
        <f t="shared" si="0"/>
        <v>1.9293981481481426E-2</v>
      </c>
    </row>
    <row r="12" spans="1:19" ht="21.75" customHeight="1" x14ac:dyDescent="0.25">
      <c r="A12">
        <v>11</v>
      </c>
      <c r="B12">
        <v>44</v>
      </c>
      <c r="C12" t="s">
        <v>35</v>
      </c>
      <c r="D12" t="s">
        <v>36</v>
      </c>
      <c r="E12" t="s">
        <v>19</v>
      </c>
      <c r="F12" t="s">
        <v>24</v>
      </c>
      <c r="G12" t="s">
        <v>31</v>
      </c>
      <c r="I12" s="2"/>
      <c r="J12" s="2"/>
      <c r="K12" s="2"/>
      <c r="L12" s="2"/>
      <c r="M12" s="2"/>
      <c r="N12" s="2"/>
      <c r="P12" s="4">
        <v>0.55335648148148142</v>
      </c>
      <c r="Q12" s="4">
        <v>0.56908564814814822</v>
      </c>
      <c r="R12" s="4">
        <v>6.9444444444444441E-3</v>
      </c>
      <c r="S12" s="4">
        <f>Q12-P12+R12</f>
        <v>2.2673611111111238E-2</v>
      </c>
    </row>
    <row r="13" spans="1:19" ht="21.75" customHeight="1" x14ac:dyDescent="0.25">
      <c r="A13">
        <v>12</v>
      </c>
      <c r="B13" s="1">
        <v>9</v>
      </c>
      <c r="C13" t="s">
        <v>0</v>
      </c>
      <c r="D13" t="s">
        <v>1</v>
      </c>
      <c r="E13" t="s">
        <v>2</v>
      </c>
      <c r="F13" t="s">
        <v>3</v>
      </c>
      <c r="G13" t="s">
        <v>8</v>
      </c>
      <c r="I13" s="2"/>
      <c r="J13" s="2"/>
      <c r="K13" s="2"/>
      <c r="L13" s="2"/>
      <c r="M13" s="2"/>
      <c r="N13" s="2"/>
      <c r="P13" s="4">
        <v>0.66527777777777775</v>
      </c>
      <c r="Q13" s="2"/>
      <c r="R13" s="2"/>
      <c r="S13" s="5" t="s">
        <v>108</v>
      </c>
    </row>
    <row r="14" spans="1:19" ht="21.75" customHeight="1" x14ac:dyDescent="0.25">
      <c r="A14">
        <v>13</v>
      </c>
      <c r="B14">
        <v>12</v>
      </c>
      <c r="C14" t="s">
        <v>47</v>
      </c>
      <c r="D14" t="s">
        <v>48</v>
      </c>
      <c r="E14" t="s">
        <v>46</v>
      </c>
      <c r="F14" t="s">
        <v>24</v>
      </c>
      <c r="G14" t="s">
        <v>13</v>
      </c>
      <c r="I14" s="2"/>
      <c r="J14" s="2"/>
      <c r="K14" s="2"/>
      <c r="L14" s="2"/>
      <c r="M14" s="2"/>
      <c r="N14" s="2"/>
      <c r="P14" s="4">
        <v>0.66597222222222219</v>
      </c>
      <c r="Q14" s="2"/>
      <c r="R14" s="2"/>
      <c r="S14" s="5" t="s">
        <v>108</v>
      </c>
    </row>
    <row r="15" spans="1:19" ht="21.75" customHeight="1" x14ac:dyDescent="0.25">
      <c r="A15">
        <v>14</v>
      </c>
      <c r="B15">
        <v>13</v>
      </c>
      <c r="C15" t="s">
        <v>73</v>
      </c>
      <c r="D15" t="s">
        <v>74</v>
      </c>
      <c r="E15" t="s">
        <v>2</v>
      </c>
      <c r="F15" t="s">
        <v>3</v>
      </c>
      <c r="G15" t="s">
        <v>25</v>
      </c>
      <c r="I15" s="2"/>
      <c r="J15" s="2"/>
      <c r="K15" s="2"/>
      <c r="L15" s="2"/>
      <c r="M15" s="2"/>
      <c r="N15" s="2"/>
      <c r="P15" s="4">
        <v>0.54166666666666663</v>
      </c>
      <c r="Q15" s="2"/>
      <c r="R15" s="2"/>
      <c r="S15" s="5" t="s">
        <v>108</v>
      </c>
    </row>
    <row r="16" spans="1:19" ht="21.75" customHeight="1" x14ac:dyDescent="0.25">
      <c r="A16">
        <v>15</v>
      </c>
      <c r="B16">
        <v>21</v>
      </c>
      <c r="C16" t="s">
        <v>86</v>
      </c>
      <c r="D16" t="s">
        <v>87</v>
      </c>
      <c r="E16" t="s">
        <v>19</v>
      </c>
      <c r="F16" t="s">
        <v>88</v>
      </c>
      <c r="G16" t="s">
        <v>9</v>
      </c>
      <c r="I16" s="2"/>
      <c r="J16" s="2"/>
      <c r="K16" s="2"/>
      <c r="L16" s="2"/>
      <c r="M16" s="2"/>
      <c r="N16" s="2"/>
      <c r="P16" s="4">
        <v>0.54548611111111112</v>
      </c>
      <c r="Q16" s="2"/>
      <c r="R16" s="2"/>
      <c r="S16" s="5" t="s">
        <v>108</v>
      </c>
    </row>
    <row r="17" spans="1:19" ht="21.75" customHeight="1" x14ac:dyDescent="0.25">
      <c r="A17">
        <v>16</v>
      </c>
      <c r="B17">
        <v>35</v>
      </c>
      <c r="C17" t="s">
        <v>55</v>
      </c>
      <c r="D17" t="s">
        <v>56</v>
      </c>
      <c r="E17" t="s">
        <v>19</v>
      </c>
      <c r="F17" t="s">
        <v>7</v>
      </c>
      <c r="G17" t="s">
        <v>57</v>
      </c>
      <c r="I17" s="2"/>
      <c r="J17" s="2"/>
      <c r="K17" s="2"/>
      <c r="L17" s="2"/>
      <c r="M17" s="2"/>
      <c r="N17" s="2"/>
      <c r="P17" s="4">
        <v>0.5493055555555556</v>
      </c>
      <c r="Q17" s="2"/>
      <c r="R17" s="2"/>
      <c r="S17" s="5" t="s">
        <v>108</v>
      </c>
    </row>
    <row r="18" spans="1:19" ht="21.75" customHeight="1" x14ac:dyDescent="0.25">
      <c r="A18">
        <v>17</v>
      </c>
      <c r="B18">
        <v>28</v>
      </c>
      <c r="C18" t="s">
        <v>75</v>
      </c>
      <c r="D18" t="s">
        <v>76</v>
      </c>
      <c r="E18" t="s">
        <v>53</v>
      </c>
      <c r="F18" t="s">
        <v>24</v>
      </c>
      <c r="G18" t="s">
        <v>13</v>
      </c>
      <c r="I18" s="2"/>
      <c r="J18" s="2"/>
      <c r="K18" s="2"/>
      <c r="L18" s="2"/>
      <c r="M18" s="2"/>
      <c r="N18" s="2"/>
      <c r="P18" s="4">
        <v>0.55023148148148149</v>
      </c>
      <c r="Q18" s="2"/>
      <c r="R18" s="2"/>
      <c r="S18" s="5" t="s">
        <v>108</v>
      </c>
    </row>
  </sheetData>
  <sortState ref="B2:S18">
    <sortCondition ref="S2:S18"/>
  </sortState>
  <mergeCells count="1">
    <mergeCell ref="I1:N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workbookViewId="0">
      <selection activeCell="F9" sqref="F9"/>
    </sheetView>
  </sheetViews>
  <sheetFormatPr defaultRowHeight="15" x14ac:dyDescent="0.25"/>
  <cols>
    <col min="1" max="1" width="3.85546875" customWidth="1"/>
    <col min="2" max="2" width="4.85546875" customWidth="1"/>
    <col min="3" max="3" width="21.140625" customWidth="1"/>
    <col min="4" max="4" width="21.85546875" customWidth="1"/>
    <col min="5" max="5" width="12.42578125" customWidth="1"/>
    <col min="6" max="6" width="16" customWidth="1"/>
    <col min="7" max="7" width="9.140625" customWidth="1"/>
    <col min="8" max="15" width="9.140625" hidden="1" customWidth="1"/>
    <col min="16" max="16" width="5.5703125" customWidth="1"/>
    <col min="17" max="18" width="11.42578125" customWidth="1"/>
  </cols>
  <sheetData>
    <row r="1" spans="1:19" x14ac:dyDescent="0.25">
      <c r="B1" s="3" t="s">
        <v>97</v>
      </c>
      <c r="C1" s="3" t="s">
        <v>98</v>
      </c>
      <c r="D1" s="3" t="s">
        <v>99</v>
      </c>
      <c r="E1" s="3" t="s">
        <v>100</v>
      </c>
      <c r="F1" s="3" t="s">
        <v>101</v>
      </c>
      <c r="G1" s="3" t="s">
        <v>102</v>
      </c>
      <c r="I1" s="6" t="s">
        <v>104</v>
      </c>
      <c r="J1" s="6"/>
      <c r="K1" s="6"/>
      <c r="L1" s="6"/>
      <c r="M1" s="6"/>
      <c r="N1" s="6"/>
      <c r="O1" s="6"/>
      <c r="Q1" t="s">
        <v>95</v>
      </c>
      <c r="R1" t="s">
        <v>96</v>
      </c>
      <c r="S1" t="s">
        <v>109</v>
      </c>
    </row>
    <row r="2" spans="1:19" ht="21.75" customHeight="1" x14ac:dyDescent="0.25">
      <c r="A2">
        <v>1</v>
      </c>
      <c r="B2" s="1">
        <v>10</v>
      </c>
      <c r="C2" t="s">
        <v>77</v>
      </c>
      <c r="D2" t="s">
        <v>78</v>
      </c>
      <c r="E2" t="s">
        <v>34</v>
      </c>
      <c r="F2" t="s">
        <v>24</v>
      </c>
      <c r="G2" t="s">
        <v>31</v>
      </c>
      <c r="I2" s="2"/>
      <c r="J2" s="2"/>
      <c r="K2" s="2"/>
      <c r="L2" s="2"/>
      <c r="M2" s="2"/>
      <c r="N2" s="2"/>
      <c r="O2" s="2"/>
      <c r="Q2" s="4">
        <v>0.60972222222222217</v>
      </c>
      <c r="R2" s="4">
        <v>0.62724537037037031</v>
      </c>
      <c r="S2" s="4">
        <f>R2-Q2</f>
        <v>1.7523148148148149E-2</v>
      </c>
    </row>
    <row r="3" spans="1:19" ht="21.75" customHeight="1" x14ac:dyDescent="0.25">
      <c r="A3">
        <v>2</v>
      </c>
      <c r="B3">
        <v>47</v>
      </c>
      <c r="C3" t="s">
        <v>70</v>
      </c>
      <c r="D3" t="s">
        <v>71</v>
      </c>
      <c r="E3" t="s">
        <v>72</v>
      </c>
      <c r="F3" t="s">
        <v>54</v>
      </c>
      <c r="G3" t="s">
        <v>31</v>
      </c>
      <c r="I3" s="2"/>
      <c r="J3" s="2"/>
      <c r="K3" s="2"/>
      <c r="L3" s="2"/>
      <c r="M3" s="2"/>
      <c r="N3" s="2"/>
      <c r="O3" s="2"/>
      <c r="Q3" s="4">
        <v>0.61354166666666665</v>
      </c>
      <c r="R3" s="4">
        <v>0.63177083333333328</v>
      </c>
      <c r="S3" s="4">
        <f>R3-Q3</f>
        <v>1.822916666666663E-2</v>
      </c>
    </row>
    <row r="4" spans="1:19" ht="21.75" customHeight="1" x14ac:dyDescent="0.25">
      <c r="A4">
        <v>3</v>
      </c>
      <c r="B4">
        <v>30</v>
      </c>
      <c r="C4" t="s">
        <v>89</v>
      </c>
      <c r="D4" t="s">
        <v>58</v>
      </c>
      <c r="E4" t="s">
        <v>39</v>
      </c>
      <c r="F4" t="s">
        <v>24</v>
      </c>
      <c r="G4" t="s">
        <v>13</v>
      </c>
      <c r="I4" s="2"/>
      <c r="J4" s="2"/>
      <c r="K4" s="2"/>
      <c r="L4" s="2"/>
      <c r="M4" s="2"/>
      <c r="N4" s="2"/>
      <c r="O4" s="2"/>
      <c r="Q4" s="4">
        <v>0.61145833333333333</v>
      </c>
      <c r="R4" s="4">
        <v>0.63283564814814819</v>
      </c>
      <c r="S4" s="4">
        <f>R4-Q4</f>
        <v>2.1377314814814863E-2</v>
      </c>
    </row>
    <row r="5" spans="1:19" ht="21.75" customHeight="1" x14ac:dyDescent="0.25">
      <c r="A5">
        <v>4</v>
      </c>
      <c r="B5">
        <v>38</v>
      </c>
      <c r="C5" t="s">
        <v>59</v>
      </c>
      <c r="D5" t="s">
        <v>60</v>
      </c>
      <c r="E5" t="s">
        <v>61</v>
      </c>
      <c r="F5" t="s">
        <v>62</v>
      </c>
      <c r="G5" t="s">
        <v>13</v>
      </c>
      <c r="I5" s="2"/>
      <c r="J5" s="2"/>
      <c r="K5" s="2"/>
      <c r="L5" s="2"/>
      <c r="M5" s="2"/>
      <c r="N5" s="2"/>
      <c r="O5" s="2"/>
      <c r="Q5" s="4">
        <v>0.61215277777777777</v>
      </c>
      <c r="R5" s="4">
        <v>0.63813657407407409</v>
      </c>
      <c r="S5" s="4">
        <f>R5-Q5</f>
        <v>2.5983796296296324E-2</v>
      </c>
    </row>
    <row r="6" spans="1:19" ht="21.75" customHeight="1" x14ac:dyDescent="0.25">
      <c r="A6">
        <v>5</v>
      </c>
      <c r="B6">
        <v>25</v>
      </c>
      <c r="C6" t="s">
        <v>68</v>
      </c>
      <c r="D6" t="s">
        <v>69</v>
      </c>
      <c r="E6" t="s">
        <v>61</v>
      </c>
      <c r="F6" t="s">
        <v>62</v>
      </c>
      <c r="G6" t="s">
        <v>13</v>
      </c>
      <c r="I6" s="2"/>
      <c r="J6" s="2"/>
      <c r="K6" s="2"/>
      <c r="L6" s="2"/>
      <c r="M6" s="2"/>
      <c r="N6" s="2"/>
      <c r="O6" s="2"/>
      <c r="Q6" s="4">
        <v>0.61076388888888888</v>
      </c>
      <c r="R6" s="4">
        <v>0.63714120370370375</v>
      </c>
      <c r="S6" s="4">
        <f>R6-Q6</f>
        <v>2.6377314814814867E-2</v>
      </c>
    </row>
    <row r="7" spans="1:19" ht="21.75" customHeight="1" x14ac:dyDescent="0.25">
      <c r="A7">
        <v>6</v>
      </c>
      <c r="B7">
        <v>8</v>
      </c>
      <c r="C7" t="s">
        <v>49</v>
      </c>
      <c r="D7" t="s">
        <v>50</v>
      </c>
      <c r="E7" t="s">
        <v>16</v>
      </c>
      <c r="F7" t="s">
        <v>24</v>
      </c>
      <c r="G7" t="s">
        <v>13</v>
      </c>
      <c r="I7" s="2"/>
      <c r="J7" s="2"/>
      <c r="K7" s="2"/>
      <c r="L7" s="2"/>
      <c r="M7" s="2"/>
      <c r="N7" s="2"/>
      <c r="O7" s="2"/>
      <c r="Q7" s="4">
        <v>0.60902777777777783</v>
      </c>
      <c r="R7" s="2"/>
      <c r="S7" s="5" t="s">
        <v>108</v>
      </c>
    </row>
    <row r="8" spans="1:19" ht="21.75" customHeight="1" x14ac:dyDescent="0.25">
      <c r="A8">
        <v>7</v>
      </c>
      <c r="B8">
        <v>46</v>
      </c>
      <c r="C8" t="s">
        <v>37</v>
      </c>
      <c r="D8" t="s">
        <v>38</v>
      </c>
      <c r="E8" t="s">
        <v>39</v>
      </c>
      <c r="F8" t="s">
        <v>24</v>
      </c>
      <c r="G8" t="s">
        <v>40</v>
      </c>
      <c r="I8" s="2"/>
      <c r="J8" s="2"/>
      <c r="K8" s="2"/>
      <c r="L8" s="2"/>
      <c r="M8" s="2"/>
      <c r="N8" s="2"/>
      <c r="O8" s="2"/>
      <c r="Q8" s="4">
        <v>0.61284722222222221</v>
      </c>
      <c r="R8" s="2"/>
      <c r="S8" s="5" t="s">
        <v>108</v>
      </c>
    </row>
    <row r="9" spans="1:19" ht="21.75" customHeight="1" x14ac:dyDescent="0.25">
      <c r="A9">
        <v>8</v>
      </c>
      <c r="B9">
        <v>51</v>
      </c>
      <c r="C9" t="s">
        <v>41</v>
      </c>
      <c r="D9" t="s">
        <v>42</v>
      </c>
      <c r="E9" t="s">
        <v>39</v>
      </c>
      <c r="F9" t="s">
        <v>24</v>
      </c>
      <c r="G9" t="s">
        <v>43</v>
      </c>
      <c r="I9" s="2"/>
      <c r="J9" s="2"/>
      <c r="K9" s="2"/>
      <c r="L9" s="2"/>
      <c r="M9" s="2"/>
      <c r="N9" s="2"/>
      <c r="O9" s="2"/>
      <c r="Q9" s="4">
        <v>0.61423611111111109</v>
      </c>
      <c r="R9" s="2"/>
      <c r="S9" s="5" t="s">
        <v>108</v>
      </c>
    </row>
  </sheetData>
  <sortState ref="B2:S9">
    <sortCondition ref="S2:S9"/>
  </sortState>
  <mergeCells count="1">
    <mergeCell ref="I1:O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E5" sqref="E5"/>
    </sheetView>
  </sheetViews>
  <sheetFormatPr defaultRowHeight="15" x14ac:dyDescent="0.25"/>
  <cols>
    <col min="1" max="1" width="4.5703125" customWidth="1"/>
    <col min="2" max="2" width="23.28515625" customWidth="1"/>
  </cols>
  <sheetData>
    <row r="1" spans="1:3" x14ac:dyDescent="0.25">
      <c r="B1" t="s">
        <v>101</v>
      </c>
      <c r="C1" t="s">
        <v>111</v>
      </c>
    </row>
    <row r="2" spans="1:3" x14ac:dyDescent="0.25">
      <c r="A2">
        <v>1</v>
      </c>
      <c r="B2" s="2" t="s">
        <v>24</v>
      </c>
      <c r="C2" s="2">
        <f>100+91+91</f>
        <v>282</v>
      </c>
    </row>
    <row r="3" spans="1:3" x14ac:dyDescent="0.25">
      <c r="A3">
        <v>2</v>
      </c>
      <c r="B3" s="2" t="s">
        <v>7</v>
      </c>
      <c r="C3" s="2">
        <f>100+76+72</f>
        <v>248</v>
      </c>
    </row>
    <row r="4" spans="1:3" x14ac:dyDescent="0.25">
      <c r="A4">
        <v>3</v>
      </c>
      <c r="B4" s="2" t="s">
        <v>62</v>
      </c>
      <c r="C4" s="2">
        <f>76+72+69</f>
        <v>217</v>
      </c>
    </row>
    <row r="5" spans="1:3" x14ac:dyDescent="0.25">
      <c r="A5">
        <v>4</v>
      </c>
      <c r="B5" s="2" t="s">
        <v>54</v>
      </c>
      <c r="C5" s="2">
        <f>191</f>
        <v>191</v>
      </c>
    </row>
    <row r="6" spans="1:3" x14ac:dyDescent="0.25">
      <c r="A6">
        <v>5</v>
      </c>
      <c r="B6" s="2" t="s">
        <v>3</v>
      </c>
      <c r="C6" s="2">
        <f>91+12</f>
        <v>103</v>
      </c>
    </row>
    <row r="7" spans="1:3" x14ac:dyDescent="0.25">
      <c r="A7">
        <v>6</v>
      </c>
      <c r="B7" s="2" t="s">
        <v>88</v>
      </c>
      <c r="C7" s="2">
        <v>0</v>
      </c>
    </row>
  </sheetData>
  <sortState ref="B1:C5">
    <sortCondition descending="1" ref="C1:C5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F13" sqref="F13"/>
    </sheetView>
  </sheetViews>
  <sheetFormatPr defaultRowHeight="15" x14ac:dyDescent="0.25"/>
  <cols>
    <col min="1" max="1" width="3.28515625" customWidth="1"/>
    <col min="2" max="2" width="5.140625" customWidth="1"/>
    <col min="3" max="3" width="18.7109375" customWidth="1"/>
    <col min="4" max="4" width="20.85546875" customWidth="1"/>
    <col min="5" max="5" width="12.28515625" customWidth="1"/>
    <col min="6" max="6" width="16.7109375" customWidth="1"/>
  </cols>
  <sheetData>
    <row r="1" spans="1:7" x14ac:dyDescent="0.25">
      <c r="B1" t="s">
        <v>112</v>
      </c>
    </row>
    <row r="3" spans="1:7" x14ac:dyDescent="0.25">
      <c r="B3" s="3" t="s">
        <v>97</v>
      </c>
      <c r="C3" s="3" t="s">
        <v>98</v>
      </c>
      <c r="D3" s="3" t="s">
        <v>99</v>
      </c>
      <c r="E3" s="3" t="s">
        <v>100</v>
      </c>
      <c r="F3" s="3" t="s">
        <v>101</v>
      </c>
      <c r="G3" s="3" t="s">
        <v>102</v>
      </c>
    </row>
    <row r="4" spans="1:7" x14ac:dyDescent="0.25">
      <c r="A4">
        <v>1</v>
      </c>
      <c r="B4">
        <v>9</v>
      </c>
      <c r="C4" t="s">
        <v>0</v>
      </c>
      <c r="D4" t="s">
        <v>1</v>
      </c>
      <c r="E4" t="s">
        <v>2</v>
      </c>
      <c r="F4" t="s">
        <v>3</v>
      </c>
      <c r="G4" t="s">
        <v>8</v>
      </c>
    </row>
    <row r="5" spans="1:7" x14ac:dyDescent="0.25">
      <c r="A5">
        <v>2</v>
      </c>
      <c r="B5">
        <v>57</v>
      </c>
      <c r="C5" t="s">
        <v>107</v>
      </c>
      <c r="D5" t="s">
        <v>106</v>
      </c>
      <c r="E5" t="s">
        <v>19</v>
      </c>
      <c r="F5" t="s">
        <v>7</v>
      </c>
      <c r="G5" t="s">
        <v>9</v>
      </c>
    </row>
    <row r="6" spans="1:7" x14ac:dyDescent="0.25">
      <c r="A6">
        <v>3</v>
      </c>
      <c r="B6">
        <v>60</v>
      </c>
      <c r="C6" t="s">
        <v>44</v>
      </c>
      <c r="D6" t="s">
        <v>45</v>
      </c>
      <c r="E6" t="s">
        <v>46</v>
      </c>
      <c r="F6" t="s">
        <v>24</v>
      </c>
      <c r="G6" t="s">
        <v>13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standart</vt:lpstr>
      <vt:lpstr>turism</vt:lpstr>
      <vt:lpstr>sport</vt:lpstr>
      <vt:lpstr>Команда</vt:lpstr>
      <vt:lpstr>Добровольцы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2012-09-03T12:27:34Z</cp:lastPrinted>
  <dcterms:created xsi:type="dcterms:W3CDTF">2012-09-02T03:23:47Z</dcterms:created>
  <dcterms:modified xsi:type="dcterms:W3CDTF">2012-09-03T12:27:56Z</dcterms:modified>
</cp:coreProperties>
</file>